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ackup-documents\RC Files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89" i="1" l="1"/>
  <c r="A86" i="1"/>
  <c r="A83" i="1"/>
  <c r="A80" i="1"/>
  <c r="A77" i="1"/>
  <c r="A76" i="1"/>
  <c r="A75" i="1"/>
  <c r="A72" i="1"/>
  <c r="A54" i="1"/>
  <c r="A24" i="1"/>
  <c r="A21" i="1"/>
  <c r="A51" i="1"/>
  <c r="A18" i="1"/>
  <c r="A45" i="1"/>
  <c r="A15" i="1"/>
  <c r="A44" i="1"/>
  <c r="A43" i="1"/>
  <c r="A14" i="1"/>
  <c r="A13" i="1"/>
  <c r="A39" i="1"/>
  <c r="A10" i="1"/>
</calcChain>
</file>

<file path=xl/sharedStrings.xml><?xml version="1.0" encoding="utf-8"?>
<sst xmlns="http://schemas.openxmlformats.org/spreadsheetml/2006/main" count="178" uniqueCount="82">
  <si>
    <t>Figure It Out Baseball</t>
  </si>
  <si>
    <t>Week 1</t>
  </si>
  <si>
    <t>Week 2</t>
  </si>
  <si>
    <t>Week 3</t>
  </si>
  <si>
    <t>Week 4</t>
  </si>
  <si>
    <t>Day 1</t>
  </si>
  <si>
    <t>%</t>
  </si>
  <si>
    <t>wt</t>
  </si>
  <si>
    <t>reps</t>
  </si>
  <si>
    <t>Day 2</t>
  </si>
  <si>
    <t>5x1-3 Reps</t>
  </si>
  <si>
    <t>5x2-4 Reps</t>
  </si>
  <si>
    <t>6 Second Lower, 1 Second Pause In The Bottom</t>
  </si>
  <si>
    <t>*3 Second Lower On Each Rep, 10 Second Lower</t>
  </si>
  <si>
    <t>Rest 2 Minutes, Then Pair w/ A2 &amp; A3 (Red Sets)</t>
  </si>
  <si>
    <t>4x8</t>
  </si>
  <si>
    <t>2x8</t>
  </si>
  <si>
    <t>1x8</t>
  </si>
  <si>
    <t>On Last Rep*</t>
  </si>
  <si>
    <t>2x6</t>
  </si>
  <si>
    <t>Rest 2 Minutes, Then Pair w/ A2 &amp; A3</t>
  </si>
  <si>
    <t>1x4</t>
  </si>
  <si>
    <t>2x4</t>
  </si>
  <si>
    <t>4x4-6ea</t>
  </si>
  <si>
    <t>4x5-7ea</t>
  </si>
  <si>
    <t>4x6-8</t>
  </si>
  <si>
    <t>4x8-10</t>
  </si>
  <si>
    <t>3 Second Lower, 1 Second Pause In The Bottom</t>
  </si>
  <si>
    <t>5 Second Lower, 2 Second Pause In The Bottom</t>
  </si>
  <si>
    <t>Rest 75 Seconds, Then Pair w/ B2</t>
  </si>
  <si>
    <t>Rest 75 Seconds, Then Pair w/ B2 &amp; B3</t>
  </si>
  <si>
    <t>4x3-5</t>
  </si>
  <si>
    <t>4x4-6</t>
  </si>
  <si>
    <t>4x5-7</t>
  </si>
  <si>
    <t>B2. Band External Rotation</t>
  </si>
  <si>
    <t>4x6-8ea</t>
  </si>
  <si>
    <t>4x8-10ea</t>
  </si>
  <si>
    <t>3 Second Lower, 2 Second Pause At The Top</t>
  </si>
  <si>
    <t>3 Second Lower Into Your Side</t>
  </si>
  <si>
    <t>Rest 75 Seconds, Then Go Back To B1</t>
  </si>
  <si>
    <t>Rest 75 Seconds, Then Pair w/ B3</t>
  </si>
  <si>
    <t>4 Second Lower, 2 Second Pause At The Top</t>
  </si>
  <si>
    <t>3x6-8</t>
  </si>
  <si>
    <t>3x8-10</t>
  </si>
  <si>
    <t>3 Second Lower (Make Sure Hamstrings Are Fully Streched)</t>
  </si>
  <si>
    <t>Rest 60 Seconds, Then Pair w/ C2</t>
  </si>
  <si>
    <t>3x6ea</t>
  </si>
  <si>
    <t>3x8ea</t>
  </si>
  <si>
    <t>3x10ea</t>
  </si>
  <si>
    <t>3x20yds</t>
  </si>
  <si>
    <t>3 Second Pause w/ Arm Outstretched</t>
  </si>
  <si>
    <t>Rest 60 Seconds, Then Go Back To C1</t>
  </si>
  <si>
    <t>Rest 90-120 Seconds Between Sets</t>
  </si>
  <si>
    <t>Day 3</t>
  </si>
  <si>
    <t>4 Second Lower, 2 Second Pause In The Bottom</t>
  </si>
  <si>
    <t>Rest 90 Seconds, Then Pair w/ A2 &amp; A3 (Red Sets)</t>
  </si>
  <si>
    <t>4x10</t>
  </si>
  <si>
    <t>1x10</t>
  </si>
  <si>
    <t>1x6</t>
  </si>
  <si>
    <t>4x7-9</t>
  </si>
  <si>
    <t>4 Second Pause @ The Top</t>
  </si>
  <si>
    <t>4x6ea</t>
  </si>
  <si>
    <t>4x5ea</t>
  </si>
  <si>
    <t>4x4ea</t>
  </si>
  <si>
    <t>4x10sec</t>
  </si>
  <si>
    <t>4x15sec</t>
  </si>
  <si>
    <t>4x20sec</t>
  </si>
  <si>
    <t>Hold For Desired Length @ The Top Of The Chin-Up</t>
  </si>
  <si>
    <t>3x4-6</t>
  </si>
  <si>
    <t>3x5-7</t>
  </si>
  <si>
    <t>2 Second Pause In Front</t>
  </si>
  <si>
    <t>3 Second Pause At The Top</t>
  </si>
  <si>
    <t>Joey Bergles Strength Program - Weeks 1 to 4 - Minimial Equipment</t>
  </si>
  <si>
    <t>Abbreviations</t>
  </si>
  <si>
    <t>DB = Dumbbell     NG = Neutral Grip     SA = Single Arm</t>
  </si>
  <si>
    <t>SL - Single Leg       SB = Stability Bal       Ea = Each Way</t>
  </si>
  <si>
    <t>6 facing each way</t>
  </si>
  <si>
    <t>8 facing each way</t>
  </si>
  <si>
    <t>10 facing each way</t>
  </si>
  <si>
    <t>NOTES</t>
  </si>
  <si>
    <t>(+) 10 sec lower</t>
  </si>
  <si>
    <t>*Add weight if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</si>
</sst>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i/>
      <u/>
      <sz val="10"/>
      <color rgb="FF1155CC"/>
      <name val="Calibri"/>
      <family val="2"/>
      <scheme val="minor"/>
    </font>
    <font>
      <u/>
      <sz val="10"/>
      <name val="Calibri"/>
      <family val="2"/>
      <scheme val="minor"/>
    </font>
    <font>
      <i/>
      <u/>
      <sz val="10"/>
      <color rgb="FF0000FF"/>
      <name val="Calibri"/>
      <family val="2"/>
      <scheme val="minor"/>
    </font>
    <font>
      <sz val="16"/>
      <color rgb="FF000000"/>
      <name val="Calibri"/>
      <family val="2"/>
    </font>
    <font>
      <sz val="14"/>
      <color rgb="FF000000"/>
      <name val="Calibri Light"/>
      <family val="2"/>
      <scheme val="major"/>
    </font>
    <font>
      <u/>
      <sz val="10"/>
      <color rgb="FF1155CC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1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14" xfId="0" applyFont="1" applyBorder="1" applyAlignment="1"/>
    <xf numFmtId="0" fontId="2" fillId="2" borderId="1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8" fillId="2" borderId="14" xfId="0" applyFont="1" applyFill="1" applyBorder="1" applyAlignment="1"/>
    <xf numFmtId="0" fontId="8" fillId="2" borderId="4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5" fillId="3" borderId="16" xfId="0" applyFont="1" applyFill="1" applyBorder="1" applyAlignment="1"/>
    <xf numFmtId="0" fontId="5" fillId="0" borderId="0" xfId="0" applyFont="1" applyFill="1" applyBorder="1" applyAlignment="1"/>
    <xf numFmtId="0" fontId="2" fillId="0" borderId="22" xfId="0" applyFont="1" applyBorder="1" applyAlignment="1"/>
    <xf numFmtId="0" fontId="2" fillId="0" borderId="23" xfId="0" applyFont="1" applyBorder="1" applyAlignment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12" fillId="0" borderId="11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2" borderId="11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2" fillId="0" borderId="11" xfId="0" applyFont="1" applyFill="1" applyBorder="1" applyAlignment="1"/>
    <xf numFmtId="0" fontId="2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2" fillId="3" borderId="11" xfId="0" applyFont="1" applyFill="1" applyBorder="1" applyAlignment="1"/>
    <xf numFmtId="0" fontId="13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5" fillId="0" borderId="0" xfId="0" applyFont="1" applyAlignment="1"/>
    <xf numFmtId="0" fontId="8" fillId="0" borderId="17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2" fillId="2" borderId="13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3" fillId="0" borderId="18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2" borderId="36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5" xfId="0" applyFont="1" applyBorder="1" applyAlignment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/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/>
    <xf numFmtId="0" fontId="3" fillId="0" borderId="18" xfId="0" applyFont="1" applyBorder="1" applyAlignment="1"/>
    <xf numFmtId="0" fontId="14" fillId="0" borderId="3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1" fillId="0" borderId="24" xfId="0" applyFont="1" applyBorder="1" applyAlignment="1"/>
    <xf numFmtId="0" fontId="7" fillId="0" borderId="24" xfId="0" applyFont="1" applyBorder="1" applyAlignment="1"/>
    <xf numFmtId="0" fontId="7" fillId="0" borderId="33" xfId="0" applyFont="1" applyBorder="1" applyAlignment="1"/>
    <xf numFmtId="0" fontId="12" fillId="2" borderId="31" xfId="0" applyFont="1" applyFill="1" applyBorder="1" applyAlignment="1"/>
    <xf numFmtId="0" fontId="2" fillId="2" borderId="24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1" fillId="0" borderId="31" xfId="0" applyFont="1" applyBorder="1" applyAlignment="1"/>
    <xf numFmtId="0" fontId="8" fillId="0" borderId="33" xfId="0" applyFont="1" applyBorder="1" applyAlignment="1">
      <alignment horizontal="left"/>
    </xf>
    <xf numFmtId="0" fontId="8" fillId="2" borderId="33" xfId="0" applyFont="1" applyFill="1" applyBorder="1" applyAlignment="1">
      <alignment horizontal="left"/>
    </xf>
    <xf numFmtId="0" fontId="12" fillId="0" borderId="31" xfId="0" applyFont="1" applyFill="1" applyBorder="1" applyAlignment="1"/>
    <xf numFmtId="0" fontId="2" fillId="0" borderId="19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13" fillId="2" borderId="35" xfId="0" applyFont="1" applyFill="1" applyBorder="1" applyAlignment="1">
      <alignment horizontal="right"/>
    </xf>
    <xf numFmtId="0" fontId="13" fillId="2" borderId="18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13" fillId="2" borderId="26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right"/>
    </xf>
    <xf numFmtId="0" fontId="13" fillId="2" borderId="36" xfId="0" applyFont="1" applyFill="1" applyBorder="1" applyAlignment="1">
      <alignment horizontal="right"/>
    </xf>
    <xf numFmtId="0" fontId="13" fillId="2" borderId="20" xfId="0" applyFont="1" applyFill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12" fillId="0" borderId="13" xfId="0" applyFont="1" applyBorder="1" applyAlignment="1"/>
    <xf numFmtId="0" fontId="8" fillId="0" borderId="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31" xfId="0" applyFont="1" applyFill="1" applyBorder="1" applyAlignment="1">
      <alignment horizontal="right"/>
    </xf>
    <xf numFmtId="0" fontId="13" fillId="2" borderId="32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right"/>
    </xf>
    <xf numFmtId="0" fontId="2" fillId="2" borderId="42" xfId="0" applyFont="1" applyFill="1" applyBorder="1" applyAlignment="1">
      <alignment horizontal="center"/>
    </xf>
    <xf numFmtId="0" fontId="3" fillId="0" borderId="0" xfId="0" applyFont="1" applyBorder="1" applyAlignment="1"/>
    <xf numFmtId="0" fontId="1" fillId="0" borderId="17" xfId="0" applyFont="1" applyBorder="1" applyAlignment="1"/>
    <xf numFmtId="0" fontId="1" fillId="0" borderId="25" xfId="0" applyFont="1" applyBorder="1" applyAlignment="1"/>
    <xf numFmtId="0" fontId="1" fillId="0" borderId="18" xfId="0" applyFont="1" applyBorder="1" applyAlignment="1"/>
    <xf numFmtId="0" fontId="1" fillId="0" borderId="26" xfId="0" applyFont="1" applyBorder="1" applyAlignment="1"/>
    <xf numFmtId="0" fontId="1" fillId="0" borderId="19" xfId="0" applyFont="1" applyBorder="1" applyAlignment="1"/>
    <xf numFmtId="0" fontId="1" fillId="0" borderId="27" xfId="0" applyFont="1" applyBorder="1" applyAlignment="1"/>
    <xf numFmtId="0" fontId="1" fillId="0" borderId="20" xfId="0" applyFont="1" applyBorder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8" xfId="0" applyFont="1" applyBorder="1"/>
    <xf numFmtId="0" fontId="2" fillId="0" borderId="29" xfId="0" applyFont="1" applyBorder="1"/>
    <xf numFmtId="0" fontId="3" fillId="0" borderId="21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7" xfId="0" applyFont="1" applyFill="1" applyBorder="1"/>
    <xf numFmtId="0" fontId="2" fillId="0" borderId="20" xfId="0" applyFont="1" applyFill="1" applyBorder="1"/>
    <xf numFmtId="0" fontId="2" fillId="0" borderId="30" xfId="0" applyFont="1" applyBorder="1"/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2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/>
    </xf>
    <xf numFmtId="0" fontId="13" fillId="0" borderId="24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6"/>
  <sheetViews>
    <sheetView tabSelected="1" workbookViewId="0">
      <selection activeCell="Q93" sqref="Q93"/>
    </sheetView>
  </sheetViews>
  <sheetFormatPr defaultColWidth="14.42578125" defaultRowHeight="15.75" customHeight="1" x14ac:dyDescent="0.2"/>
  <cols>
    <col min="1" max="1" width="51.28515625" style="1" customWidth="1"/>
    <col min="2" max="13" width="6.7109375" style="1" customWidth="1"/>
    <col min="14" max="16384" width="14.42578125" style="1"/>
  </cols>
  <sheetData>
    <row r="1" spans="1:13" ht="15.75" customHeight="1" x14ac:dyDescent="0.35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.75" customHeight="1" x14ac:dyDescent="0.3">
      <c r="A2" s="199" t="s">
        <v>72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4" spans="1:13" ht="15.75" customHeight="1" x14ac:dyDescent="0.2">
      <c r="A4" s="27" t="s">
        <v>73</v>
      </c>
      <c r="B4" s="28"/>
      <c r="C4" s="26"/>
      <c r="D4" s="26"/>
      <c r="E4" s="26"/>
      <c r="F4" s="26"/>
      <c r="G4" s="26"/>
      <c r="H4" s="25"/>
      <c r="I4" s="2"/>
      <c r="J4" s="2"/>
      <c r="L4" s="2"/>
      <c r="M4" s="6"/>
    </row>
    <row r="5" spans="1:13" ht="15.75" customHeight="1" x14ac:dyDescent="0.2">
      <c r="A5" s="29" t="s">
        <v>74</v>
      </c>
      <c r="B5" s="26"/>
      <c r="C5" s="25"/>
      <c r="D5" s="25"/>
      <c r="E5" s="26"/>
      <c r="F5" s="25"/>
      <c r="G5" s="26"/>
      <c r="H5" s="26"/>
      <c r="I5" s="2"/>
      <c r="J5" s="2"/>
      <c r="K5" s="7"/>
    </row>
    <row r="6" spans="1:13" ht="12.75" x14ac:dyDescent="0.2">
      <c r="A6" s="30" t="s">
        <v>75</v>
      </c>
      <c r="B6" s="26"/>
      <c r="C6" s="25"/>
      <c r="D6" s="25"/>
      <c r="E6" s="26"/>
      <c r="F6" s="25"/>
      <c r="G6" s="26"/>
      <c r="H6" s="26"/>
      <c r="I6" s="2"/>
      <c r="J6" s="2"/>
    </row>
    <row r="7" spans="1:13" ht="12.75" x14ac:dyDescent="0.2">
      <c r="A7" s="4"/>
      <c r="B7" s="8"/>
      <c r="C7" s="3"/>
      <c r="D7" s="3"/>
      <c r="E7" s="8"/>
      <c r="F7" s="3"/>
      <c r="G7" s="3"/>
      <c r="H7" s="8"/>
      <c r="I7" s="3"/>
      <c r="J7" s="3"/>
      <c r="K7" s="203"/>
      <c r="L7" s="203"/>
      <c r="M7" s="203"/>
    </row>
    <row r="8" spans="1:13" ht="12.75" x14ac:dyDescent="0.2">
      <c r="A8" s="4"/>
      <c r="B8" s="204" t="s">
        <v>1</v>
      </c>
      <c r="C8" s="201"/>
      <c r="D8" s="202"/>
      <c r="E8" s="200" t="s">
        <v>2</v>
      </c>
      <c r="F8" s="201"/>
      <c r="G8" s="202"/>
      <c r="H8" s="200" t="s">
        <v>3</v>
      </c>
      <c r="I8" s="201"/>
      <c r="J8" s="202"/>
      <c r="K8" s="200" t="s">
        <v>4</v>
      </c>
      <c r="L8" s="201"/>
      <c r="M8" s="202"/>
    </row>
    <row r="9" spans="1:13" ht="12.75" x14ac:dyDescent="0.2">
      <c r="A9" s="9" t="s">
        <v>5</v>
      </c>
      <c r="B9" s="10" t="s">
        <v>6</v>
      </c>
      <c r="C9" s="10" t="s">
        <v>7</v>
      </c>
      <c r="D9" s="11" t="s">
        <v>8</v>
      </c>
      <c r="E9" s="10" t="s">
        <v>6</v>
      </c>
      <c r="F9" s="10" t="s">
        <v>7</v>
      </c>
      <c r="G9" s="12" t="s">
        <v>8</v>
      </c>
      <c r="H9" s="13" t="s">
        <v>6</v>
      </c>
      <c r="I9" s="10" t="s">
        <v>7</v>
      </c>
      <c r="J9" s="11" t="s">
        <v>8</v>
      </c>
      <c r="K9" s="10" t="s">
        <v>6</v>
      </c>
      <c r="L9" s="10" t="s">
        <v>7</v>
      </c>
      <c r="M9" s="11" t="s">
        <v>8</v>
      </c>
    </row>
    <row r="10" spans="1:13" ht="12.75" x14ac:dyDescent="0.2">
      <c r="A10" s="35" t="str">
        <f>HYPERLINK("https://www.figureitoutbaseball.com/en/c/joey-bergles-goblet-squat.548","A1. Goblet Squat")</f>
        <v>A1. Goblet Squat</v>
      </c>
      <c r="B10" s="36"/>
      <c r="C10" s="36"/>
      <c r="D10" s="37">
        <v>5</v>
      </c>
      <c r="E10" s="36"/>
      <c r="F10" s="36"/>
      <c r="G10" s="37">
        <v>5</v>
      </c>
      <c r="H10" s="36"/>
      <c r="I10" s="36"/>
      <c r="J10" s="37">
        <v>5</v>
      </c>
      <c r="K10" s="36"/>
      <c r="L10" s="36"/>
      <c r="M10" s="37">
        <v>5</v>
      </c>
    </row>
    <row r="11" spans="1:13" ht="15.75" customHeight="1" x14ac:dyDescent="0.2">
      <c r="A11" s="14" t="s">
        <v>12</v>
      </c>
      <c r="B11" s="3"/>
      <c r="C11" s="3"/>
      <c r="D11" s="38">
        <v>5</v>
      </c>
      <c r="E11" s="3"/>
      <c r="F11" s="3"/>
      <c r="G11" s="38">
        <v>5</v>
      </c>
      <c r="H11" s="3"/>
      <c r="I11" s="3"/>
      <c r="J11" s="38">
        <v>5</v>
      </c>
      <c r="K11" s="3"/>
      <c r="L11" s="3"/>
      <c r="M11" s="38">
        <v>5</v>
      </c>
    </row>
    <row r="12" spans="1:13" ht="12.75" x14ac:dyDescent="0.2">
      <c r="A12" s="14" t="s">
        <v>14</v>
      </c>
      <c r="B12" s="39"/>
      <c r="C12" s="39"/>
      <c r="D12" s="40" t="s">
        <v>15</v>
      </c>
      <c r="E12" s="39"/>
      <c r="F12" s="39"/>
      <c r="G12" s="40" t="s">
        <v>16</v>
      </c>
      <c r="H12" s="3"/>
      <c r="I12" s="3"/>
      <c r="J12" s="40" t="s">
        <v>16</v>
      </c>
      <c r="K12" s="3"/>
      <c r="L12" s="3"/>
      <c r="M12" s="40" t="s">
        <v>17</v>
      </c>
    </row>
    <row r="13" spans="1:13" ht="12.75" x14ac:dyDescent="0.2">
      <c r="A13" s="16" t="str">
        <f>HYPERLINK("https://www.figureitoutbaseball.com/en/c/joey-bergles-band-wall-slides.494","A2. Pair w/ Band Wall Slides: Wks 1-2: 4x8, Wks 3-4: 4x10")</f>
        <v>A2. Pair w/ Band Wall Slides: Wks 1-2: 4x8, Wks 3-4: 4x10</v>
      </c>
      <c r="B13" s="3"/>
      <c r="C13" s="3"/>
      <c r="D13" s="40"/>
      <c r="E13" s="39"/>
      <c r="F13" s="3"/>
      <c r="G13" s="40" t="s">
        <v>19</v>
      </c>
      <c r="H13" s="39"/>
      <c r="I13" s="39"/>
      <c r="J13" s="40" t="s">
        <v>19</v>
      </c>
      <c r="K13" s="39"/>
      <c r="L13" s="39"/>
      <c r="M13" s="40" t="s">
        <v>19</v>
      </c>
    </row>
    <row r="14" spans="1:13" ht="12.75" x14ac:dyDescent="0.2">
      <c r="A14" s="16" t="str">
        <f>HYPERLINK("https://www.figureitoutbaseball.com/en/c/joey-bergles-squat-jump-non-consecutive.659","A3. Pair w/ Squat Jumps (Non-Consec): Wks 1-2: 4x3 Wks 3-4: 4x4")</f>
        <v>A3. Pair w/ Squat Jumps (Non-Consec): Wks 1-2: 4x3 Wks 3-4: 4x4</v>
      </c>
      <c r="B14" s="3"/>
      <c r="C14" s="3"/>
      <c r="D14" s="40"/>
      <c r="E14" s="39"/>
      <c r="F14" s="3"/>
      <c r="G14" s="40"/>
      <c r="H14" s="39"/>
      <c r="I14" s="39"/>
      <c r="J14" s="40" t="s">
        <v>21</v>
      </c>
      <c r="K14" s="39"/>
      <c r="L14" s="39"/>
      <c r="M14" s="40" t="s">
        <v>22</v>
      </c>
    </row>
    <row r="15" spans="1:13" ht="12.75" x14ac:dyDescent="0.2">
      <c r="A15" s="42" t="str">
        <f>HYPERLINK("https://www.figureitoutbaseball.com/en/c/joey-bergles-front-foot-elevated-split-squat.542","B1. Front Foot Elevated Split Squats")</f>
        <v>B1. Front Foot Elevated Split Squats</v>
      </c>
      <c r="B15" s="43"/>
      <c r="C15" s="43"/>
      <c r="D15" s="44" t="s">
        <v>23</v>
      </c>
      <c r="E15" s="43"/>
      <c r="F15" s="43"/>
      <c r="G15" s="44" t="s">
        <v>23</v>
      </c>
      <c r="H15" s="43"/>
      <c r="I15" s="43"/>
      <c r="J15" s="44" t="s">
        <v>24</v>
      </c>
      <c r="K15" s="43"/>
      <c r="L15" s="43"/>
      <c r="M15" s="44" t="s">
        <v>24</v>
      </c>
    </row>
    <row r="16" spans="1:13" ht="12.75" x14ac:dyDescent="0.2">
      <c r="A16" s="17" t="s">
        <v>27</v>
      </c>
      <c r="B16" s="45"/>
      <c r="C16" s="46"/>
      <c r="D16" s="47"/>
      <c r="E16" s="46"/>
      <c r="F16" s="46"/>
      <c r="G16" s="47"/>
      <c r="H16" s="46"/>
      <c r="I16" s="46"/>
      <c r="J16" s="47"/>
      <c r="K16" s="46"/>
      <c r="L16" s="46"/>
      <c r="M16" s="47"/>
    </row>
    <row r="17" spans="1:13" ht="12.75" x14ac:dyDescent="0.2">
      <c r="A17" s="19" t="s">
        <v>29</v>
      </c>
      <c r="B17" s="45"/>
      <c r="C17" s="46"/>
      <c r="D17" s="47"/>
      <c r="E17" s="46"/>
      <c r="F17" s="46"/>
      <c r="G17" s="47"/>
      <c r="H17" s="46"/>
      <c r="I17" s="46"/>
      <c r="J17" s="47"/>
      <c r="K17" s="46"/>
      <c r="L17" s="46"/>
      <c r="M17" s="47"/>
    </row>
    <row r="18" spans="1:13" ht="12.75" x14ac:dyDescent="0.2">
      <c r="A18" s="35" t="str">
        <f>HYPERLINK("https://www.figureitoutbaseball.com/en/c/joey-bergles-inverted-pull-up.578","B2. Inverted Pull-Ups")</f>
        <v>B2. Inverted Pull-Ups</v>
      </c>
      <c r="B18" s="36"/>
      <c r="C18" s="36"/>
      <c r="D18" s="49" t="s">
        <v>31</v>
      </c>
      <c r="E18" s="36"/>
      <c r="F18" s="36"/>
      <c r="G18" s="49" t="s">
        <v>32</v>
      </c>
      <c r="H18" s="36"/>
      <c r="I18" s="36"/>
      <c r="J18" s="49" t="s">
        <v>32</v>
      </c>
      <c r="K18" s="36"/>
      <c r="L18" s="36"/>
      <c r="M18" s="49" t="s">
        <v>33</v>
      </c>
    </row>
    <row r="19" spans="1:13" ht="15.75" customHeight="1" x14ac:dyDescent="0.2">
      <c r="A19" s="14" t="s">
        <v>37</v>
      </c>
      <c r="B19" s="3"/>
      <c r="C19" s="3"/>
      <c r="D19" s="38"/>
      <c r="E19" s="3"/>
      <c r="F19" s="3"/>
      <c r="G19" s="38"/>
      <c r="H19" s="3"/>
      <c r="I19" s="3"/>
      <c r="J19" s="38"/>
      <c r="K19" s="3"/>
      <c r="L19" s="3"/>
      <c r="M19" s="38"/>
    </row>
    <row r="20" spans="1:13" ht="15.75" customHeight="1" x14ac:dyDescent="0.2">
      <c r="A20" s="21" t="s">
        <v>39</v>
      </c>
      <c r="B20" s="41"/>
      <c r="C20" s="41"/>
      <c r="D20" s="50"/>
      <c r="E20" s="41"/>
      <c r="F20" s="41"/>
      <c r="G20" s="50"/>
      <c r="H20" s="41"/>
      <c r="I20" s="41"/>
      <c r="J20" s="50"/>
      <c r="K20" s="41"/>
      <c r="L20" s="41"/>
      <c r="M20" s="50"/>
    </row>
    <row r="21" spans="1:13" ht="12.75" x14ac:dyDescent="0.2">
      <c r="A21" s="62" t="str">
        <f>HYPERLINK("https://www.figureitoutbaseball.com/en/c/joey-bergles-sb-curls.635","C1. SB Leg Curls")</f>
        <v>C1. SB Leg Curls</v>
      </c>
      <c r="B21" s="63"/>
      <c r="C21" s="63"/>
      <c r="D21" s="64" t="s">
        <v>42</v>
      </c>
      <c r="E21" s="63"/>
      <c r="F21" s="63"/>
      <c r="G21" s="64" t="s">
        <v>42</v>
      </c>
      <c r="H21" s="63"/>
      <c r="I21" s="63"/>
      <c r="J21" s="64" t="s">
        <v>43</v>
      </c>
      <c r="K21" s="63"/>
      <c r="L21" s="63"/>
      <c r="M21" s="64" t="s">
        <v>43</v>
      </c>
    </row>
    <row r="22" spans="1:13" ht="12.75" x14ac:dyDescent="0.2">
      <c r="A22" s="65" t="s">
        <v>44</v>
      </c>
      <c r="B22" s="66"/>
      <c r="C22" s="66"/>
      <c r="D22" s="67"/>
      <c r="E22" s="66"/>
      <c r="F22" s="66"/>
      <c r="G22" s="67"/>
      <c r="H22" s="66"/>
      <c r="I22" s="66"/>
      <c r="J22" s="67"/>
      <c r="K22" s="66"/>
      <c r="L22" s="66"/>
      <c r="M22" s="67"/>
    </row>
    <row r="23" spans="1:13" ht="15.75" customHeight="1" x14ac:dyDescent="0.2">
      <c r="A23" s="68" t="s">
        <v>45</v>
      </c>
      <c r="B23" s="69"/>
      <c r="C23" s="69"/>
      <c r="D23" s="70"/>
      <c r="E23" s="69"/>
      <c r="F23" s="69"/>
      <c r="G23" s="70"/>
      <c r="H23" s="69"/>
      <c r="I23" s="69"/>
      <c r="J23" s="70"/>
      <c r="K23" s="69"/>
      <c r="L23" s="69"/>
      <c r="M23" s="70"/>
    </row>
    <row r="24" spans="1:13" ht="12.75" x14ac:dyDescent="0.2">
      <c r="A24" s="54" t="str">
        <f>HYPERLINK("https://www.figureitoutbaseball.com/en/c/joey-bergles-pallof-press-athletic-stance.611","C2. Paloff Press (Athletic Stance)")</f>
        <v>C2. Paloff Press (Athletic Stance)</v>
      </c>
      <c r="B24" s="55"/>
      <c r="C24" s="55"/>
      <c r="D24" s="56" t="s">
        <v>46</v>
      </c>
      <c r="E24" s="55"/>
      <c r="F24" s="55"/>
      <c r="G24" s="56" t="s">
        <v>47</v>
      </c>
      <c r="H24" s="55"/>
      <c r="I24" s="55"/>
      <c r="J24" s="56" t="s">
        <v>47</v>
      </c>
      <c r="K24" s="55"/>
      <c r="L24" s="55"/>
      <c r="M24" s="56" t="s">
        <v>48</v>
      </c>
    </row>
    <row r="25" spans="1:13" ht="12.75" x14ac:dyDescent="0.2">
      <c r="A25" s="57" t="s">
        <v>50</v>
      </c>
      <c r="B25" s="218" t="s">
        <v>76</v>
      </c>
      <c r="C25" s="219"/>
      <c r="D25" s="220"/>
      <c r="E25" s="218" t="s">
        <v>77</v>
      </c>
      <c r="F25" s="219"/>
      <c r="G25" s="220"/>
      <c r="H25" s="218" t="s">
        <v>77</v>
      </c>
      <c r="I25" s="219"/>
      <c r="J25" s="220"/>
      <c r="K25" s="218" t="s">
        <v>78</v>
      </c>
      <c r="L25" s="219"/>
      <c r="M25" s="220"/>
    </row>
    <row r="26" spans="1:13" ht="15.75" customHeight="1" x14ac:dyDescent="0.2">
      <c r="A26" s="59" t="s">
        <v>51</v>
      </c>
      <c r="B26" s="60"/>
      <c r="C26" s="60"/>
      <c r="D26" s="61"/>
      <c r="E26" s="60"/>
      <c r="F26" s="60"/>
      <c r="G26" s="61"/>
      <c r="H26" s="60"/>
      <c r="I26" s="60"/>
      <c r="J26" s="61"/>
      <c r="K26" s="60"/>
      <c r="L26" s="60"/>
      <c r="M26" s="61"/>
    </row>
    <row r="27" spans="1:13" s="34" customFormat="1" ht="15.75" customHeight="1" x14ac:dyDescent="0.2">
      <c r="A27" s="31"/>
      <c r="B27" s="32"/>
      <c r="C27" s="32"/>
      <c r="D27" s="33"/>
      <c r="E27" s="32"/>
      <c r="F27" s="32"/>
      <c r="G27" s="33"/>
      <c r="H27" s="32"/>
      <c r="I27" s="32"/>
      <c r="J27" s="33"/>
      <c r="K27" s="32"/>
      <c r="L27" s="32"/>
      <c r="M27" s="33"/>
    </row>
    <row r="28" spans="1:13" s="34" customFormat="1" ht="15.75" customHeight="1" x14ac:dyDescent="0.2">
      <c r="A28" s="71" t="s">
        <v>79</v>
      </c>
      <c r="B28" s="32"/>
      <c r="C28" s="32"/>
      <c r="D28" s="33"/>
      <c r="E28" s="32"/>
      <c r="F28" s="32"/>
      <c r="G28" s="33"/>
      <c r="H28" s="32"/>
      <c r="I28" s="32"/>
      <c r="J28" s="33"/>
      <c r="K28" s="32"/>
      <c r="L28" s="32"/>
      <c r="M28" s="33"/>
    </row>
    <row r="29" spans="1:13" s="34" customFormat="1" ht="15.75" customHeight="1" x14ac:dyDescent="0.2">
      <c r="A29" s="72"/>
      <c r="B29" s="73"/>
      <c r="C29" s="73"/>
      <c r="D29" s="74"/>
      <c r="E29" s="73"/>
      <c r="F29" s="73"/>
      <c r="G29" s="74"/>
      <c r="H29" s="73"/>
      <c r="I29" s="73"/>
      <c r="J29" s="74"/>
      <c r="K29" s="73"/>
      <c r="L29" s="73"/>
      <c r="M29" s="75"/>
    </row>
    <row r="30" spans="1:13" s="34" customFormat="1" ht="15.75" customHeight="1" x14ac:dyDescent="0.2">
      <c r="A30" s="76"/>
      <c r="B30" s="32"/>
      <c r="C30" s="32"/>
      <c r="D30" s="33"/>
      <c r="E30" s="32"/>
      <c r="F30" s="32"/>
      <c r="G30" s="33"/>
      <c r="H30" s="32"/>
      <c r="I30" s="32"/>
      <c r="J30" s="33"/>
      <c r="K30" s="32"/>
      <c r="L30" s="32"/>
      <c r="M30" s="77"/>
    </row>
    <row r="31" spans="1:13" s="34" customFormat="1" ht="15.75" customHeight="1" x14ac:dyDescent="0.2">
      <c r="A31" s="76"/>
      <c r="B31" s="32"/>
      <c r="C31" s="32"/>
      <c r="D31" s="33"/>
      <c r="E31" s="32"/>
      <c r="F31" s="32"/>
      <c r="G31" s="33"/>
      <c r="H31" s="32"/>
      <c r="I31" s="32"/>
      <c r="J31" s="33"/>
      <c r="K31" s="32"/>
      <c r="L31" s="32"/>
      <c r="M31" s="77"/>
    </row>
    <row r="32" spans="1:13" s="34" customFormat="1" ht="15.75" customHeight="1" x14ac:dyDescent="0.2">
      <c r="A32" s="76"/>
      <c r="B32" s="32"/>
      <c r="C32" s="32"/>
      <c r="D32" s="33"/>
      <c r="E32" s="32"/>
      <c r="F32" s="32"/>
      <c r="G32" s="33"/>
      <c r="H32" s="32"/>
      <c r="I32" s="32"/>
      <c r="J32" s="33"/>
      <c r="K32" s="32"/>
      <c r="L32" s="32"/>
      <c r="M32" s="77"/>
    </row>
    <row r="33" spans="1:13" s="34" customFormat="1" ht="15.75" customHeight="1" x14ac:dyDescent="0.2">
      <c r="A33" s="76"/>
      <c r="B33" s="32"/>
      <c r="C33" s="32"/>
      <c r="D33" s="33"/>
      <c r="E33" s="32"/>
      <c r="F33" s="32"/>
      <c r="G33" s="33"/>
      <c r="H33" s="32"/>
      <c r="I33" s="32"/>
      <c r="J33" s="33"/>
      <c r="K33" s="32"/>
      <c r="L33" s="32"/>
      <c r="M33" s="77"/>
    </row>
    <row r="34" spans="1:13" s="34" customFormat="1" ht="15.75" customHeight="1" x14ac:dyDescent="0.2">
      <c r="A34" s="76"/>
      <c r="B34" s="32"/>
      <c r="C34" s="32"/>
      <c r="D34" s="33"/>
      <c r="E34" s="32"/>
      <c r="F34" s="32"/>
      <c r="G34" s="33"/>
      <c r="H34" s="32"/>
      <c r="I34" s="32"/>
      <c r="J34" s="33"/>
      <c r="K34" s="32"/>
      <c r="L34" s="32"/>
      <c r="M34" s="77"/>
    </row>
    <row r="35" spans="1:13" s="34" customFormat="1" ht="15.75" customHeight="1" x14ac:dyDescent="0.2">
      <c r="A35" s="76"/>
      <c r="B35" s="32"/>
      <c r="C35" s="32"/>
      <c r="D35" s="33"/>
      <c r="E35" s="32"/>
      <c r="F35" s="32"/>
      <c r="G35" s="33"/>
      <c r="H35" s="32"/>
      <c r="I35" s="32"/>
      <c r="J35" s="33"/>
      <c r="K35" s="32"/>
      <c r="L35" s="32"/>
      <c r="M35" s="77"/>
    </row>
    <row r="36" spans="1:13" s="34" customFormat="1" ht="15.75" customHeight="1" x14ac:dyDescent="0.2">
      <c r="A36" s="78"/>
      <c r="B36" s="79"/>
      <c r="C36" s="79"/>
      <c r="D36" s="80"/>
      <c r="E36" s="79"/>
      <c r="F36" s="79"/>
      <c r="G36" s="80"/>
      <c r="H36" s="79"/>
      <c r="I36" s="79"/>
      <c r="J36" s="80"/>
      <c r="K36" s="79"/>
      <c r="L36" s="79"/>
      <c r="M36" s="81"/>
    </row>
    <row r="37" spans="1:13" s="34" customFormat="1" ht="15.75" customHeight="1" x14ac:dyDescent="0.2">
      <c r="B37" s="213" t="s">
        <v>1</v>
      </c>
      <c r="C37" s="214"/>
      <c r="D37" s="215"/>
      <c r="E37" s="216" t="s">
        <v>2</v>
      </c>
      <c r="F37" s="214"/>
      <c r="G37" s="215"/>
      <c r="H37" s="216" t="s">
        <v>3</v>
      </c>
      <c r="I37" s="214"/>
      <c r="J37" s="215"/>
      <c r="K37" s="216" t="s">
        <v>4</v>
      </c>
      <c r="L37" s="214"/>
      <c r="M37" s="217"/>
    </row>
    <row r="38" spans="1:13" s="34" customFormat="1" ht="15.75" customHeight="1" x14ac:dyDescent="0.2">
      <c r="A38" s="133" t="s">
        <v>9</v>
      </c>
      <c r="B38" s="134" t="s">
        <v>6</v>
      </c>
      <c r="C38" s="134" t="s">
        <v>7</v>
      </c>
      <c r="D38" s="135" t="s">
        <v>8</v>
      </c>
      <c r="E38" s="136" t="s">
        <v>6</v>
      </c>
      <c r="F38" s="136" t="s">
        <v>7</v>
      </c>
      <c r="G38" s="137" t="s">
        <v>8</v>
      </c>
      <c r="H38" s="138" t="s">
        <v>6</v>
      </c>
      <c r="I38" s="136" t="s">
        <v>7</v>
      </c>
      <c r="J38" s="139" t="s">
        <v>8</v>
      </c>
      <c r="K38" s="134" t="s">
        <v>6</v>
      </c>
      <c r="L38" s="134" t="s">
        <v>7</v>
      </c>
      <c r="M38" s="140" t="s">
        <v>8</v>
      </c>
    </row>
    <row r="39" spans="1:13" s="34" customFormat="1" ht="15.75" customHeight="1" x14ac:dyDescent="0.2">
      <c r="A39" s="141" t="str">
        <f>HYPERLINK("https://www.figureitoutbaseball.com/en/c/joey-bergles-inverted-chin-up.575","A1. Chin-Ups + Slow Lower")</f>
        <v>A1. Chin-Ups + Slow Lower</v>
      </c>
      <c r="B39" s="92"/>
      <c r="C39" s="93"/>
      <c r="D39" s="94" t="s">
        <v>10</v>
      </c>
      <c r="E39" s="122"/>
      <c r="F39" s="122"/>
      <c r="G39" s="90" t="s">
        <v>10</v>
      </c>
      <c r="H39" s="122"/>
      <c r="I39" s="122"/>
      <c r="J39" s="95" t="s">
        <v>11</v>
      </c>
      <c r="K39" s="96"/>
      <c r="L39" s="97"/>
      <c r="M39" s="94" t="s">
        <v>11</v>
      </c>
    </row>
    <row r="40" spans="1:13" s="34" customFormat="1" ht="15.75" customHeight="1" x14ac:dyDescent="0.2">
      <c r="A40" s="142" t="s">
        <v>13</v>
      </c>
      <c r="B40" s="221" t="s">
        <v>80</v>
      </c>
      <c r="C40" s="222"/>
      <c r="D40" s="223"/>
      <c r="E40" s="222" t="s">
        <v>80</v>
      </c>
      <c r="F40" s="222"/>
      <c r="G40" s="224"/>
      <c r="H40" s="221" t="s">
        <v>80</v>
      </c>
      <c r="I40" s="222"/>
      <c r="J40" s="222"/>
      <c r="K40" s="221" t="s">
        <v>80</v>
      </c>
      <c r="L40" s="222"/>
      <c r="M40" s="223"/>
    </row>
    <row r="41" spans="1:13" s="34" customFormat="1" ht="15.75" customHeight="1" x14ac:dyDescent="0.2">
      <c r="A41" s="142" t="s">
        <v>18</v>
      </c>
      <c r="B41" s="86"/>
      <c r="C41" s="87"/>
      <c r="D41" s="89"/>
      <c r="E41" s="87"/>
      <c r="F41" s="87"/>
      <c r="G41" s="40"/>
      <c r="H41" s="88"/>
      <c r="I41" s="88"/>
      <c r="J41" s="87"/>
      <c r="K41" s="86"/>
      <c r="L41" s="87"/>
      <c r="M41" s="89"/>
    </row>
    <row r="42" spans="1:13" s="34" customFormat="1" ht="15.75" customHeight="1" x14ac:dyDescent="0.2">
      <c r="A42" s="143" t="s">
        <v>20</v>
      </c>
      <c r="B42" s="86"/>
      <c r="C42" s="87"/>
      <c r="D42" s="89"/>
      <c r="E42" s="87"/>
      <c r="F42" s="87"/>
      <c r="G42" s="40"/>
      <c r="H42" s="87"/>
      <c r="I42" s="87"/>
      <c r="J42" s="87"/>
      <c r="K42" s="86"/>
      <c r="L42" s="87"/>
      <c r="M42" s="89"/>
    </row>
    <row r="43" spans="1:13" s="34" customFormat="1" ht="15.75" customHeight="1" x14ac:dyDescent="0.2">
      <c r="A43" s="144" t="str">
        <f>HYPERLINK("https://www.figureitoutbaseball.com/en/c/joey-bergles-shoulder-cars.644","A2. Shoulder CARs - 4x2ea Arm")</f>
        <v>A2. Shoulder CARs - 4x2ea Arm</v>
      </c>
      <c r="B43" s="225" t="s">
        <v>81</v>
      </c>
      <c r="C43" s="226"/>
      <c r="D43" s="227"/>
      <c r="E43" s="226" t="s">
        <v>81</v>
      </c>
      <c r="F43" s="226"/>
      <c r="G43" s="228"/>
      <c r="H43" s="225" t="s">
        <v>81</v>
      </c>
      <c r="I43" s="226"/>
      <c r="J43" s="226"/>
      <c r="K43" s="225" t="s">
        <v>81</v>
      </c>
      <c r="L43" s="226"/>
      <c r="M43" s="227"/>
    </row>
    <row r="44" spans="1:13" s="34" customFormat="1" ht="15.75" customHeight="1" x14ac:dyDescent="0.2">
      <c r="A44" s="145" t="str">
        <f>HYPERLINK("https://www.figureitoutbaseball.com/en/c/joey-bergles-med-ball-shot-put.599","A3. MB Shot Put - 4x3ea Side")</f>
        <v>A3. MB Shot Put - 4x3ea Side</v>
      </c>
      <c r="B44" s="86"/>
      <c r="C44" s="87"/>
      <c r="D44" s="89"/>
      <c r="E44" s="87"/>
      <c r="F44" s="87"/>
      <c r="G44" s="40"/>
      <c r="H44" s="87"/>
      <c r="I44" s="87"/>
      <c r="J44" s="87"/>
      <c r="K44" s="86"/>
      <c r="L44" s="88"/>
      <c r="M44" s="89"/>
    </row>
    <row r="45" spans="1:13" s="34" customFormat="1" ht="15.75" customHeight="1" x14ac:dyDescent="0.2">
      <c r="A45" s="146" t="str">
        <f>HYPERLINK("https://www.figureitoutbaseball.com/en/c/joey-bergles-ng-pushup-bdfa2631.1013","B1. NG Push-Ups")</f>
        <v>B1. NG Push-Ups</v>
      </c>
      <c r="B45" s="102"/>
      <c r="C45" s="103"/>
      <c r="D45" s="104" t="s">
        <v>25</v>
      </c>
      <c r="E45" s="103"/>
      <c r="F45" s="103"/>
      <c r="G45" s="118" t="s">
        <v>25</v>
      </c>
      <c r="H45" s="103"/>
      <c r="I45" s="103"/>
      <c r="J45" s="118" t="s">
        <v>26</v>
      </c>
      <c r="K45" s="103"/>
      <c r="L45" s="103"/>
      <c r="M45" s="104" t="s">
        <v>26</v>
      </c>
    </row>
    <row r="46" spans="1:13" s="34" customFormat="1" ht="15.75" customHeight="1" x14ac:dyDescent="0.2">
      <c r="A46" s="147" t="s">
        <v>28</v>
      </c>
      <c r="B46" s="105"/>
      <c r="C46" s="101"/>
      <c r="D46" s="106"/>
      <c r="E46" s="100"/>
      <c r="F46" s="101"/>
      <c r="G46" s="85"/>
      <c r="H46" s="100"/>
      <c r="I46" s="100"/>
      <c r="J46" s="47"/>
      <c r="K46" s="100"/>
      <c r="L46" s="100"/>
      <c r="M46" s="106"/>
    </row>
    <row r="47" spans="1:13" s="34" customFormat="1" ht="15.75" customHeight="1" x14ac:dyDescent="0.2">
      <c r="A47" s="148" t="s">
        <v>30</v>
      </c>
      <c r="B47" s="115"/>
      <c r="C47" s="116"/>
      <c r="D47" s="119"/>
      <c r="E47" s="116"/>
      <c r="F47" s="116"/>
      <c r="G47" s="120"/>
      <c r="H47" s="116"/>
      <c r="I47" s="116"/>
      <c r="J47" s="120"/>
      <c r="K47" s="116"/>
      <c r="L47" s="116"/>
      <c r="M47" s="119"/>
    </row>
    <row r="48" spans="1:13" s="34" customFormat="1" ht="15.75" customHeight="1" x14ac:dyDescent="0.2">
      <c r="A48" s="149" t="s">
        <v>34</v>
      </c>
      <c r="B48" s="96"/>
      <c r="C48" s="97"/>
      <c r="D48" s="94" t="s">
        <v>35</v>
      </c>
      <c r="E48" s="97"/>
      <c r="F48" s="97"/>
      <c r="G48" s="124" t="s">
        <v>35</v>
      </c>
      <c r="H48" s="97"/>
      <c r="I48" s="97"/>
      <c r="J48" s="124" t="s">
        <v>36</v>
      </c>
      <c r="K48" s="97"/>
      <c r="L48" s="97"/>
      <c r="M48" s="94" t="s">
        <v>36</v>
      </c>
    </row>
    <row r="49" spans="1:13" s="34" customFormat="1" ht="15.75" customHeight="1" x14ac:dyDescent="0.2">
      <c r="A49" s="142" t="s">
        <v>38</v>
      </c>
      <c r="B49" s="107"/>
      <c r="C49" s="88"/>
      <c r="D49" s="108"/>
      <c r="E49" s="88"/>
      <c r="F49" s="88"/>
      <c r="G49" s="38"/>
      <c r="H49" s="88"/>
      <c r="I49" s="88"/>
      <c r="J49" s="38"/>
      <c r="K49" s="88"/>
      <c r="L49" s="88"/>
      <c r="M49" s="108"/>
    </row>
    <row r="50" spans="1:13" s="34" customFormat="1" ht="15.75" customHeight="1" x14ac:dyDescent="0.2">
      <c r="A50" s="150" t="s">
        <v>40</v>
      </c>
      <c r="B50" s="107"/>
      <c r="C50" s="88"/>
      <c r="D50" s="108"/>
      <c r="E50" s="88"/>
      <c r="F50" s="88"/>
      <c r="G50" s="38"/>
      <c r="H50" s="88"/>
      <c r="I50" s="88"/>
      <c r="J50" s="38"/>
      <c r="K50" s="88"/>
      <c r="L50" s="88"/>
      <c r="M50" s="108"/>
    </row>
    <row r="51" spans="1:13" s="34" customFormat="1" ht="15.75" customHeight="1" x14ac:dyDescent="0.2">
      <c r="A51" s="146" t="str">
        <f>HYPERLINK("https://www.figureitoutbaseball.com/en/c/joey-bergles-inverted-chin-up.575","B3. Inverted Chin-Ups")</f>
        <v>B3. Inverted Chin-Ups</v>
      </c>
      <c r="B51" s="109"/>
      <c r="C51" s="51"/>
      <c r="D51" s="110" t="s">
        <v>31</v>
      </c>
      <c r="E51" s="51"/>
      <c r="F51" s="51"/>
      <c r="G51" s="44" t="s">
        <v>32</v>
      </c>
      <c r="H51" s="51"/>
      <c r="I51" s="51"/>
      <c r="J51" s="44" t="s">
        <v>33</v>
      </c>
      <c r="K51" s="51"/>
      <c r="L51" s="51"/>
      <c r="M51" s="110" t="s">
        <v>25</v>
      </c>
    </row>
    <row r="52" spans="1:13" s="34" customFormat="1" ht="15.75" customHeight="1" x14ac:dyDescent="0.2">
      <c r="A52" s="147" t="s">
        <v>41</v>
      </c>
      <c r="B52" s="105"/>
      <c r="C52" s="101"/>
      <c r="D52" s="111"/>
      <c r="E52" s="101"/>
      <c r="F52" s="101"/>
      <c r="G52" s="52"/>
      <c r="H52" s="101"/>
      <c r="I52" s="101"/>
      <c r="J52" s="52"/>
      <c r="K52" s="101"/>
      <c r="L52" s="101"/>
      <c r="M52" s="111"/>
    </row>
    <row r="53" spans="1:13" s="34" customFormat="1" ht="15.75" customHeight="1" x14ac:dyDescent="0.2">
      <c r="A53" s="151" t="s">
        <v>39</v>
      </c>
      <c r="B53" s="112"/>
      <c r="C53" s="48"/>
      <c r="D53" s="113"/>
      <c r="E53" s="48"/>
      <c r="F53" s="48"/>
      <c r="G53" s="53"/>
      <c r="H53" s="48"/>
      <c r="I53" s="48"/>
      <c r="J53" s="53"/>
      <c r="K53" s="48"/>
      <c r="L53" s="48"/>
      <c r="M53" s="113"/>
    </row>
    <row r="54" spans="1:13" s="34" customFormat="1" ht="15.75" customHeight="1" x14ac:dyDescent="0.2">
      <c r="A54" s="152" t="str">
        <f>HYPERLINK("https://www.figureitoutbaseball.com/en/c/joey-bergles-db-farmers-walk.518","C1. DB Farmer's Walks")</f>
        <v>C1. DB Farmer's Walks</v>
      </c>
      <c r="B54" s="126"/>
      <c r="C54" s="127"/>
      <c r="D54" s="128" t="s">
        <v>49</v>
      </c>
      <c r="E54" s="127"/>
      <c r="F54" s="127"/>
      <c r="G54" s="58" t="s">
        <v>49</v>
      </c>
      <c r="H54" s="127"/>
      <c r="I54" s="127"/>
      <c r="J54" s="58" t="s">
        <v>49</v>
      </c>
      <c r="K54" s="127"/>
      <c r="L54" s="127"/>
      <c r="M54" s="128" t="s">
        <v>49</v>
      </c>
    </row>
    <row r="55" spans="1:13" s="34" customFormat="1" ht="15.75" customHeight="1" x14ac:dyDescent="0.2">
      <c r="A55" s="78" t="s">
        <v>52</v>
      </c>
      <c r="B55" s="129"/>
      <c r="C55" s="130"/>
      <c r="D55" s="131"/>
      <c r="E55" s="130"/>
      <c r="F55" s="130"/>
      <c r="G55" s="132"/>
      <c r="H55" s="130"/>
      <c r="I55" s="130"/>
      <c r="J55" s="132"/>
      <c r="K55" s="130"/>
      <c r="L55" s="130"/>
      <c r="M55" s="131"/>
    </row>
    <row r="56" spans="1:13" s="34" customFormat="1" ht="15.75" customHeight="1" x14ac:dyDescent="0.2">
      <c r="A56" s="31"/>
      <c r="B56" s="32"/>
      <c r="C56" s="32"/>
      <c r="D56" s="33"/>
      <c r="E56" s="32"/>
      <c r="F56" s="32"/>
      <c r="G56" s="33"/>
      <c r="H56" s="32"/>
      <c r="I56" s="32"/>
      <c r="J56" s="33"/>
      <c r="K56" s="32"/>
      <c r="L56" s="32"/>
      <c r="M56" s="33"/>
    </row>
    <row r="57" spans="1:13" s="34" customFormat="1" ht="15.75" customHeight="1" x14ac:dyDescent="0.2">
      <c r="A57" s="71" t="s">
        <v>79</v>
      </c>
      <c r="B57" s="32"/>
      <c r="C57" s="32"/>
      <c r="D57" s="33"/>
      <c r="E57" s="32"/>
      <c r="F57" s="32"/>
      <c r="G57" s="33"/>
      <c r="H57" s="32"/>
      <c r="I57" s="32"/>
      <c r="J57" s="33"/>
      <c r="K57" s="32"/>
      <c r="L57" s="32"/>
      <c r="M57" s="33"/>
    </row>
    <row r="58" spans="1:13" s="34" customFormat="1" ht="15.75" customHeight="1" x14ac:dyDescent="0.2">
      <c r="A58" s="72"/>
      <c r="B58" s="73"/>
      <c r="C58" s="73"/>
      <c r="D58" s="74"/>
      <c r="E58" s="73"/>
      <c r="F58" s="73"/>
      <c r="G58" s="74"/>
      <c r="H58" s="73"/>
      <c r="I58" s="73"/>
      <c r="J58" s="74"/>
      <c r="K58" s="73"/>
      <c r="L58" s="73"/>
      <c r="M58" s="75"/>
    </row>
    <row r="59" spans="1:13" s="34" customFormat="1" ht="15.75" customHeight="1" x14ac:dyDescent="0.2">
      <c r="A59" s="76"/>
      <c r="B59" s="32"/>
      <c r="C59" s="32"/>
      <c r="D59" s="33"/>
      <c r="E59" s="32"/>
      <c r="F59" s="32"/>
      <c r="G59" s="33"/>
      <c r="H59" s="32"/>
      <c r="I59" s="32"/>
      <c r="J59" s="33"/>
      <c r="K59" s="32"/>
      <c r="L59" s="32"/>
      <c r="M59" s="77"/>
    </row>
    <row r="60" spans="1:13" s="34" customFormat="1" ht="15.75" customHeight="1" x14ac:dyDescent="0.2">
      <c r="A60" s="76"/>
      <c r="B60" s="32"/>
      <c r="C60" s="32"/>
      <c r="D60" s="33"/>
      <c r="E60" s="32"/>
      <c r="F60" s="32"/>
      <c r="G60" s="33"/>
      <c r="H60" s="32"/>
      <c r="I60" s="32"/>
      <c r="J60" s="33"/>
      <c r="K60" s="32"/>
      <c r="L60" s="32"/>
      <c r="M60" s="77"/>
    </row>
    <row r="61" spans="1:13" s="34" customFormat="1" ht="15.75" customHeight="1" x14ac:dyDescent="0.2">
      <c r="A61" s="76"/>
      <c r="B61" s="32"/>
      <c r="C61" s="32"/>
      <c r="D61" s="33"/>
      <c r="E61" s="32"/>
      <c r="F61" s="32"/>
      <c r="G61" s="33"/>
      <c r="H61" s="32"/>
      <c r="I61" s="32"/>
      <c r="J61" s="33"/>
      <c r="K61" s="32"/>
      <c r="L61" s="32"/>
      <c r="M61" s="77"/>
    </row>
    <row r="62" spans="1:13" s="34" customFormat="1" ht="15.75" customHeight="1" x14ac:dyDescent="0.2">
      <c r="A62" s="76"/>
      <c r="B62" s="32"/>
      <c r="C62" s="32"/>
      <c r="D62" s="33"/>
      <c r="E62" s="32"/>
      <c r="F62" s="32"/>
      <c r="G62" s="33"/>
      <c r="H62" s="32"/>
      <c r="I62" s="32"/>
      <c r="J62" s="33"/>
      <c r="K62" s="32"/>
      <c r="L62" s="32"/>
      <c r="M62" s="77"/>
    </row>
    <row r="63" spans="1:13" s="34" customFormat="1" ht="15.75" customHeight="1" x14ac:dyDescent="0.2">
      <c r="A63" s="76"/>
      <c r="B63" s="32"/>
      <c r="C63" s="32"/>
      <c r="D63" s="33"/>
      <c r="E63" s="32"/>
      <c r="F63" s="32"/>
      <c r="G63" s="33"/>
      <c r="H63" s="32"/>
      <c r="I63" s="32"/>
      <c r="J63" s="33"/>
      <c r="K63" s="32"/>
      <c r="L63" s="32"/>
      <c r="M63" s="77"/>
    </row>
    <row r="64" spans="1:13" s="34" customFormat="1" ht="15.75" customHeight="1" x14ac:dyDescent="0.2">
      <c r="A64" s="76"/>
      <c r="B64" s="32"/>
      <c r="C64" s="32"/>
      <c r="D64" s="33"/>
      <c r="E64" s="32"/>
      <c r="F64" s="32"/>
      <c r="G64" s="33"/>
      <c r="H64" s="32"/>
      <c r="I64" s="32"/>
      <c r="J64" s="33"/>
      <c r="K64" s="32"/>
      <c r="L64" s="32"/>
      <c r="M64" s="77"/>
    </row>
    <row r="65" spans="1:13" s="34" customFormat="1" ht="15.75" customHeight="1" x14ac:dyDescent="0.2">
      <c r="A65" s="76"/>
      <c r="B65" s="32"/>
      <c r="C65" s="32"/>
      <c r="D65" s="33"/>
      <c r="E65" s="32"/>
      <c r="F65" s="32"/>
      <c r="G65" s="33"/>
      <c r="H65" s="32"/>
      <c r="I65" s="32"/>
      <c r="J65" s="33"/>
      <c r="K65" s="32"/>
      <c r="L65" s="32"/>
      <c r="M65" s="77"/>
    </row>
    <row r="66" spans="1:13" s="34" customFormat="1" ht="15.75" customHeight="1" x14ac:dyDescent="0.2">
      <c r="A66" s="76"/>
      <c r="B66" s="32"/>
      <c r="C66" s="32"/>
      <c r="D66" s="33"/>
      <c r="E66" s="32"/>
      <c r="F66" s="32"/>
      <c r="G66" s="33"/>
      <c r="H66" s="32"/>
      <c r="I66" s="32"/>
      <c r="J66" s="33"/>
      <c r="K66" s="32"/>
      <c r="L66" s="32"/>
      <c r="M66" s="77"/>
    </row>
    <row r="67" spans="1:13" s="34" customFormat="1" ht="15.75" customHeight="1" x14ac:dyDescent="0.2">
      <c r="A67" s="76"/>
      <c r="B67" s="32"/>
      <c r="C67" s="32"/>
      <c r="D67" s="33"/>
      <c r="E67" s="32"/>
      <c r="F67" s="32"/>
      <c r="G67" s="33"/>
      <c r="H67" s="32"/>
      <c r="I67" s="32"/>
      <c r="J67" s="33"/>
      <c r="K67" s="32"/>
      <c r="L67" s="32"/>
      <c r="M67" s="77"/>
    </row>
    <row r="68" spans="1:13" s="34" customFormat="1" ht="15.75" customHeight="1" x14ac:dyDescent="0.2">
      <c r="A68" s="76"/>
      <c r="B68" s="32"/>
      <c r="C68" s="32"/>
      <c r="D68" s="33"/>
      <c r="E68" s="32"/>
      <c r="F68" s="32"/>
      <c r="G68" s="33"/>
      <c r="H68" s="32"/>
      <c r="I68" s="32"/>
      <c r="J68" s="33"/>
      <c r="K68" s="32"/>
      <c r="L68" s="32"/>
      <c r="M68" s="77"/>
    </row>
    <row r="69" spans="1:13" s="34" customFormat="1" ht="12.75" x14ac:dyDescent="0.2">
      <c r="A69" s="153"/>
      <c r="B69" s="154"/>
      <c r="C69" s="130"/>
      <c r="D69" s="130"/>
      <c r="E69" s="154"/>
      <c r="F69" s="130"/>
      <c r="G69" s="130"/>
      <c r="H69" s="154"/>
      <c r="I69" s="130"/>
      <c r="J69" s="130"/>
      <c r="K69" s="209"/>
      <c r="L69" s="210"/>
      <c r="M69" s="211"/>
    </row>
    <row r="70" spans="1:13" ht="12.75" x14ac:dyDescent="0.2">
      <c r="A70" s="4"/>
      <c r="B70" s="208" t="s">
        <v>1</v>
      </c>
      <c r="C70" s="206"/>
      <c r="D70" s="207"/>
      <c r="E70" s="205" t="s">
        <v>2</v>
      </c>
      <c r="F70" s="206"/>
      <c r="G70" s="207"/>
      <c r="H70" s="205" t="s">
        <v>3</v>
      </c>
      <c r="I70" s="206"/>
      <c r="J70" s="207"/>
      <c r="K70" s="205" t="s">
        <v>4</v>
      </c>
      <c r="L70" s="206"/>
      <c r="M70" s="212"/>
    </row>
    <row r="71" spans="1:13" ht="12.75" x14ac:dyDescent="0.2">
      <c r="A71" s="9" t="s">
        <v>53</v>
      </c>
      <c r="B71" s="98" t="s">
        <v>6</v>
      </c>
      <c r="C71" s="98" t="s">
        <v>7</v>
      </c>
      <c r="D71" s="99" t="s">
        <v>8</v>
      </c>
      <c r="E71" s="98" t="s">
        <v>6</v>
      </c>
      <c r="F71" s="98" t="s">
        <v>7</v>
      </c>
      <c r="G71" s="190" t="s">
        <v>8</v>
      </c>
      <c r="H71" s="5" t="s">
        <v>6</v>
      </c>
      <c r="I71" s="98" t="s">
        <v>7</v>
      </c>
      <c r="J71" s="99" t="s">
        <v>8</v>
      </c>
      <c r="K71" s="98" t="s">
        <v>6</v>
      </c>
      <c r="L71" s="98" t="s">
        <v>7</v>
      </c>
      <c r="M71" s="99" t="s">
        <v>8</v>
      </c>
    </row>
    <row r="72" spans="1:13" ht="12.75" x14ac:dyDescent="0.2">
      <c r="A72" s="82" t="str">
        <f>HYPERLINK("https://www.figureitoutbaseball.com/en/c/joey-bergles-heels-elevated-cyclist-squat.557","A1. Heels Elevated Cyclist Squat")</f>
        <v>A1. Heels Elevated Cyclist Squat</v>
      </c>
      <c r="B72" s="92"/>
      <c r="C72" s="93"/>
      <c r="D72" s="182">
        <v>5</v>
      </c>
      <c r="E72" s="93"/>
      <c r="F72" s="93"/>
      <c r="G72" s="93">
        <v>5</v>
      </c>
      <c r="H72" s="183"/>
      <c r="I72" s="93"/>
      <c r="J72" s="93">
        <v>5</v>
      </c>
      <c r="K72" s="183"/>
      <c r="L72" s="93"/>
      <c r="M72" s="184">
        <v>5</v>
      </c>
    </row>
    <row r="73" spans="1:13" ht="12.75" x14ac:dyDescent="0.2">
      <c r="A73" s="15" t="s">
        <v>54</v>
      </c>
      <c r="B73" s="107"/>
      <c r="C73" s="88"/>
      <c r="D73" s="38">
        <v>5</v>
      </c>
      <c r="E73" s="88"/>
      <c r="F73" s="88"/>
      <c r="G73" s="88">
        <v>5</v>
      </c>
      <c r="H73" s="83"/>
      <c r="I73" s="88"/>
      <c r="J73" s="88">
        <v>5</v>
      </c>
      <c r="K73" s="83"/>
      <c r="L73" s="88"/>
      <c r="M73" s="108">
        <v>5</v>
      </c>
    </row>
    <row r="74" spans="1:13" ht="12.75" x14ac:dyDescent="0.2">
      <c r="A74" s="15" t="s">
        <v>55</v>
      </c>
      <c r="B74" s="86"/>
      <c r="C74" s="87"/>
      <c r="D74" s="40" t="s">
        <v>56</v>
      </c>
      <c r="E74" s="87"/>
      <c r="F74" s="87"/>
      <c r="G74" s="87" t="s">
        <v>15</v>
      </c>
      <c r="H74" s="155"/>
      <c r="I74" s="185"/>
      <c r="J74" s="87" t="s">
        <v>57</v>
      </c>
      <c r="K74" s="83"/>
      <c r="L74" s="88"/>
      <c r="M74" s="89" t="s">
        <v>17</v>
      </c>
    </row>
    <row r="75" spans="1:13" ht="12.75" x14ac:dyDescent="0.2">
      <c r="A75" s="179" t="str">
        <f>HYPERLINK("https://www.figureitoutbaseball.com/en/c/joey-bergles-broad-jump-non-consecutive.500","A2. Broad Jumps (Non-Consec) Wks 1-2: 4x3, Wks 3-4: 4x4")</f>
        <v>A2. Broad Jumps (Non-Consec) Wks 1-2: 4x3, Wks 3-4: 4x4</v>
      </c>
      <c r="B75" s="86"/>
      <c r="C75" s="87"/>
      <c r="D75" s="40"/>
      <c r="E75" s="87"/>
      <c r="F75" s="87"/>
      <c r="G75" s="87"/>
      <c r="H75" s="156"/>
      <c r="I75" s="87"/>
      <c r="J75" s="87" t="s">
        <v>17</v>
      </c>
      <c r="K75" s="156"/>
      <c r="L75" s="87"/>
      <c r="M75" s="89" t="s">
        <v>58</v>
      </c>
    </row>
    <row r="76" spans="1:13" ht="12.75" x14ac:dyDescent="0.2">
      <c r="A76" s="179" t="str">
        <f>HYPERLINK("https://www.figureitoutbaseball.com/en/c/joey-bergles-hip-cars.563","A3. Hip CARS - x2ea Leg")</f>
        <v>A3. Hip CARS - x2ea Leg</v>
      </c>
      <c r="B76" s="86"/>
      <c r="C76" s="87"/>
      <c r="D76" s="40"/>
      <c r="E76" s="87"/>
      <c r="F76" s="87"/>
      <c r="G76" s="87"/>
      <c r="H76" s="156"/>
      <c r="I76" s="88"/>
      <c r="J76" s="87" t="s">
        <v>19</v>
      </c>
      <c r="K76" s="156"/>
      <c r="L76" s="87"/>
      <c r="M76" s="89" t="s">
        <v>22</v>
      </c>
    </row>
    <row r="77" spans="1:13" ht="12.75" x14ac:dyDescent="0.2">
      <c r="A77" s="84" t="str">
        <f>HYPERLINK("https://www.figureitoutbaseball.com/en/c/joey-bergles-rippetoe-extension.623","B1. Rippetoe Extensions")</f>
        <v>B1. Rippetoe Extensions</v>
      </c>
      <c r="B77" s="163"/>
      <c r="C77" s="164"/>
      <c r="D77" s="118" t="s">
        <v>25</v>
      </c>
      <c r="E77" s="165"/>
      <c r="F77" s="164"/>
      <c r="G77" s="118" t="s">
        <v>25</v>
      </c>
      <c r="H77" s="165"/>
      <c r="I77" s="164"/>
      <c r="J77" s="118" t="s">
        <v>59</v>
      </c>
      <c r="K77" s="165"/>
      <c r="L77" s="164"/>
      <c r="M77" s="104" t="s">
        <v>26</v>
      </c>
    </row>
    <row r="78" spans="1:13" ht="12.75" x14ac:dyDescent="0.2">
      <c r="A78" s="18" t="s">
        <v>60</v>
      </c>
      <c r="B78" s="114"/>
      <c r="C78" s="91"/>
      <c r="D78" s="52"/>
      <c r="E78" s="91"/>
      <c r="F78" s="91"/>
      <c r="G78" s="52"/>
      <c r="H78" s="91"/>
      <c r="I78" s="91"/>
      <c r="J78" s="52"/>
      <c r="K78" s="91"/>
      <c r="L78" s="91"/>
      <c r="M78" s="111"/>
    </row>
    <row r="79" spans="1:13" ht="12.75" x14ac:dyDescent="0.2">
      <c r="A79" s="20" t="s">
        <v>30</v>
      </c>
      <c r="B79" s="166"/>
      <c r="C79" s="167"/>
      <c r="D79" s="125"/>
      <c r="E79" s="167"/>
      <c r="F79" s="167"/>
      <c r="G79" s="125"/>
      <c r="H79" s="167"/>
      <c r="I79" s="167"/>
      <c r="J79" s="125"/>
      <c r="K79" s="167"/>
      <c r="L79" s="167"/>
      <c r="M79" s="117"/>
    </row>
    <row r="80" spans="1:13" ht="12.75" x14ac:dyDescent="0.2">
      <c r="A80" s="180" t="str">
        <f>HYPERLINK("https://www.figureitoutbaseball.com/en/c/joey-bergles-rfe-split-squat.620","B2. Rear Foot Elevated Split Squats")</f>
        <v>B2. Rear Foot Elevated Split Squats</v>
      </c>
      <c r="B80" s="107"/>
      <c r="C80" s="88"/>
      <c r="D80" s="40" t="s">
        <v>61</v>
      </c>
      <c r="E80" s="87"/>
      <c r="F80" s="87"/>
      <c r="G80" s="40" t="s">
        <v>61</v>
      </c>
      <c r="H80" s="87"/>
      <c r="I80" s="87"/>
      <c r="J80" s="40" t="s">
        <v>62</v>
      </c>
      <c r="K80" s="87"/>
      <c r="L80" s="87"/>
      <c r="M80" s="89" t="s">
        <v>63</v>
      </c>
    </row>
    <row r="81" spans="1:13" ht="12.75" x14ac:dyDescent="0.2">
      <c r="A81" s="15" t="s">
        <v>27</v>
      </c>
      <c r="B81" s="86"/>
      <c r="C81" s="87"/>
      <c r="D81" s="40"/>
      <c r="E81" s="87"/>
      <c r="F81" s="87"/>
      <c r="G81" s="40"/>
      <c r="H81" s="87"/>
      <c r="I81" s="87"/>
      <c r="J81" s="40"/>
      <c r="K81" s="87"/>
      <c r="L81" s="87"/>
      <c r="M81" s="89"/>
    </row>
    <row r="82" spans="1:13" ht="12.75" x14ac:dyDescent="0.2">
      <c r="A82" s="181" t="s">
        <v>40</v>
      </c>
      <c r="B82" s="86"/>
      <c r="C82" s="87"/>
      <c r="D82" s="40"/>
      <c r="E82" s="87"/>
      <c r="F82" s="87"/>
      <c r="G82" s="40"/>
      <c r="H82" s="87"/>
      <c r="I82" s="87"/>
      <c r="J82" s="40"/>
      <c r="K82" s="88"/>
      <c r="L82" s="88"/>
      <c r="M82" s="108"/>
    </row>
    <row r="83" spans="1:13" ht="12.75" x14ac:dyDescent="0.2">
      <c r="A83" s="84" t="str">
        <f>HYPERLINK("https://www.figureitoutbaseball.com/en/c/joey-bergles-inverted-chin-up.575","B3. Chin-Up Holds")</f>
        <v>B3. Chin-Up Holds</v>
      </c>
      <c r="B83" s="168"/>
      <c r="C83" s="169"/>
      <c r="D83" s="170" t="s">
        <v>64</v>
      </c>
      <c r="E83" s="169"/>
      <c r="F83" s="169"/>
      <c r="G83" s="170" t="s">
        <v>65</v>
      </c>
      <c r="H83" s="169"/>
      <c r="I83" s="169"/>
      <c r="J83" s="170" t="s">
        <v>66</v>
      </c>
      <c r="K83" s="169"/>
      <c r="L83" s="169"/>
      <c r="M83" s="171" t="s">
        <v>66</v>
      </c>
    </row>
    <row r="84" spans="1:13" ht="12.75" x14ac:dyDescent="0.2">
      <c r="A84" s="18" t="s">
        <v>67</v>
      </c>
      <c r="B84" s="172"/>
      <c r="C84" s="173"/>
      <c r="D84" s="159"/>
      <c r="E84" s="173"/>
      <c r="F84" s="173"/>
      <c r="G84" s="159"/>
      <c r="H84" s="173"/>
      <c r="I84" s="173"/>
      <c r="J84" s="159"/>
      <c r="K84" s="173"/>
      <c r="L84" s="173"/>
      <c r="M84" s="174"/>
    </row>
    <row r="85" spans="1:13" ht="12.75" x14ac:dyDescent="0.2">
      <c r="A85" s="20" t="s">
        <v>39</v>
      </c>
      <c r="B85" s="175"/>
      <c r="C85" s="176"/>
      <c r="D85" s="177"/>
      <c r="E85" s="176"/>
      <c r="F85" s="176"/>
      <c r="G85" s="177"/>
      <c r="H85" s="176"/>
      <c r="I85" s="176"/>
      <c r="J85" s="177"/>
      <c r="K85" s="176"/>
      <c r="L85" s="176"/>
      <c r="M85" s="178"/>
    </row>
    <row r="86" spans="1:13" ht="12.75" x14ac:dyDescent="0.2">
      <c r="A86" s="180" t="str">
        <f>HYPERLINK("https://www.figureitoutbaseball.com/en/c/joey-bergles-sb-rollouts.638","C1. SB Rollouts")</f>
        <v>C1. SB Rollouts</v>
      </c>
      <c r="B86" s="121"/>
      <c r="C86" s="122"/>
      <c r="D86" s="90" t="s">
        <v>68</v>
      </c>
      <c r="E86" s="122"/>
      <c r="F86" s="122"/>
      <c r="G86" s="90" t="s">
        <v>68</v>
      </c>
      <c r="H86" s="122"/>
      <c r="I86" s="122"/>
      <c r="J86" s="90" t="s">
        <v>69</v>
      </c>
      <c r="K86" s="122"/>
      <c r="L86" s="122"/>
      <c r="M86" s="123" t="s">
        <v>69</v>
      </c>
    </row>
    <row r="87" spans="1:13" ht="12.75" x14ac:dyDescent="0.2">
      <c r="A87" s="15" t="s">
        <v>70</v>
      </c>
      <c r="B87" s="121"/>
      <c r="C87" s="122"/>
      <c r="D87" s="90"/>
      <c r="E87" s="122"/>
      <c r="F87" s="122"/>
      <c r="G87" s="90"/>
      <c r="H87" s="122"/>
      <c r="I87" s="122"/>
      <c r="J87" s="90"/>
      <c r="K87" s="122"/>
      <c r="L87" s="122"/>
      <c r="M87" s="123"/>
    </row>
    <row r="88" spans="1:13" ht="12.75" x14ac:dyDescent="0.2">
      <c r="A88" s="22" t="s">
        <v>45</v>
      </c>
      <c r="B88" s="121"/>
      <c r="C88" s="122"/>
      <c r="D88" s="90"/>
      <c r="E88" s="122"/>
      <c r="F88" s="122"/>
      <c r="G88" s="90"/>
      <c r="H88" s="122"/>
      <c r="I88" s="122"/>
      <c r="J88" s="90"/>
      <c r="K88" s="122"/>
      <c r="L88" s="122"/>
      <c r="M88" s="123"/>
    </row>
    <row r="89" spans="1:13" ht="12.75" x14ac:dyDescent="0.2">
      <c r="A89" s="84" t="str">
        <f>HYPERLINK("https://www.figureitoutbaseball.com/en/c/joey-bergles-incline-y-raise.572","C2. Incline Y Raise")</f>
        <v>C2. Incline Y Raise</v>
      </c>
      <c r="B89" s="186"/>
      <c r="C89" s="157"/>
      <c r="D89" s="158" t="s">
        <v>68</v>
      </c>
      <c r="E89" s="160"/>
      <c r="F89" s="157"/>
      <c r="G89" s="158" t="s">
        <v>68</v>
      </c>
      <c r="H89" s="157"/>
      <c r="I89" s="157"/>
      <c r="J89" s="158" t="s">
        <v>69</v>
      </c>
      <c r="K89" s="160"/>
      <c r="L89" s="157"/>
      <c r="M89" s="187" t="s">
        <v>42</v>
      </c>
    </row>
    <row r="90" spans="1:13" ht="12.75" x14ac:dyDescent="0.2">
      <c r="A90" s="18" t="s">
        <v>71</v>
      </c>
      <c r="B90" s="172"/>
      <c r="C90" s="173"/>
      <c r="D90" s="173"/>
      <c r="E90" s="161"/>
      <c r="F90" s="173"/>
      <c r="G90" s="162"/>
      <c r="H90" s="173"/>
      <c r="I90" s="173"/>
      <c r="J90" s="173"/>
      <c r="K90" s="161"/>
      <c r="L90" s="173"/>
      <c r="M90" s="188"/>
    </row>
    <row r="91" spans="1:13" ht="12.75" x14ac:dyDescent="0.2">
      <c r="A91" s="20" t="s">
        <v>51</v>
      </c>
      <c r="B91" s="172"/>
      <c r="C91" s="173"/>
      <c r="D91" s="173"/>
      <c r="E91" s="161"/>
      <c r="F91" s="173"/>
      <c r="G91" s="162"/>
      <c r="H91" s="173"/>
      <c r="I91" s="173"/>
      <c r="J91" s="173"/>
      <c r="K91" s="161"/>
      <c r="L91" s="173"/>
      <c r="M91" s="188"/>
    </row>
    <row r="92" spans="1:13" ht="12.75" x14ac:dyDescent="0.2">
      <c r="A92" s="23" t="s">
        <v>51</v>
      </c>
      <c r="B92" s="115"/>
      <c r="C92" s="116"/>
      <c r="D92" s="120"/>
      <c r="E92" s="189"/>
      <c r="F92" s="116"/>
      <c r="G92" s="120"/>
      <c r="H92" s="116"/>
      <c r="I92" s="116"/>
      <c r="J92" s="120"/>
      <c r="K92" s="189"/>
      <c r="L92" s="116"/>
      <c r="M92" s="119"/>
    </row>
    <row r="94" spans="1:13" ht="15.75" customHeight="1" x14ac:dyDescent="0.2">
      <c r="A94" s="71" t="s">
        <v>79</v>
      </c>
    </row>
    <row r="95" spans="1:13" ht="15.75" customHeight="1" x14ac:dyDescent="0.2">
      <c r="A95" s="191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3"/>
    </row>
    <row r="96" spans="1:13" ht="15.75" customHeight="1" x14ac:dyDescent="0.2">
      <c r="A96" s="14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194"/>
    </row>
    <row r="97" spans="1:13" ht="15.75" customHeight="1" x14ac:dyDescent="0.2">
      <c r="A97" s="14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194"/>
    </row>
    <row r="98" spans="1:13" ht="15.75" customHeight="1" x14ac:dyDescent="0.2">
      <c r="A98" s="14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194"/>
    </row>
    <row r="99" spans="1:13" ht="15.75" customHeight="1" x14ac:dyDescent="0.2">
      <c r="A99" s="14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194"/>
    </row>
    <row r="100" spans="1:13" ht="15.75" customHeight="1" x14ac:dyDescent="0.2">
      <c r="A100" s="14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194"/>
    </row>
    <row r="101" spans="1:13" ht="15.75" customHeight="1" x14ac:dyDescent="0.2">
      <c r="A101" s="14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194"/>
    </row>
    <row r="102" spans="1:13" ht="15.75" customHeight="1" x14ac:dyDescent="0.2">
      <c r="A102" s="14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194"/>
    </row>
    <row r="103" spans="1:13" ht="15.75" customHeight="1" x14ac:dyDescent="0.2">
      <c r="A103" s="14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194"/>
    </row>
    <row r="104" spans="1:13" ht="15.75" customHeight="1" x14ac:dyDescent="0.2">
      <c r="A104" s="143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194"/>
    </row>
    <row r="105" spans="1:13" ht="15.75" customHeight="1" x14ac:dyDescent="0.2">
      <c r="A105" s="14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194"/>
    </row>
    <row r="106" spans="1:13" ht="15.75" customHeight="1" x14ac:dyDescent="0.2">
      <c r="A106" s="195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7"/>
    </row>
  </sheetData>
  <mergeCells count="28">
    <mergeCell ref="B40:D40"/>
    <mergeCell ref="E40:G40"/>
    <mergeCell ref="H40:J40"/>
    <mergeCell ref="K40:M40"/>
    <mergeCell ref="B43:D43"/>
    <mergeCell ref="E43:G43"/>
    <mergeCell ref="H43:J43"/>
    <mergeCell ref="K43:M43"/>
    <mergeCell ref="B37:D37"/>
    <mergeCell ref="E37:G37"/>
    <mergeCell ref="H37:J37"/>
    <mergeCell ref="K37:M37"/>
    <mergeCell ref="B25:D25"/>
    <mergeCell ref="E25:G25"/>
    <mergeCell ref="H25:J25"/>
    <mergeCell ref="K25:M25"/>
    <mergeCell ref="E70:G70"/>
    <mergeCell ref="H70:J70"/>
    <mergeCell ref="B70:D70"/>
    <mergeCell ref="K69:M69"/>
    <mergeCell ref="K70:M70"/>
    <mergeCell ref="A1:M1"/>
    <mergeCell ref="A2:M2"/>
    <mergeCell ref="K8:M8"/>
    <mergeCell ref="K7:M7"/>
    <mergeCell ref="B8:D8"/>
    <mergeCell ref="E8:G8"/>
    <mergeCell ref="H8:J8"/>
  </mergeCells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Cave</dc:creator>
  <cp:lastModifiedBy>Randy Cave</cp:lastModifiedBy>
  <dcterms:created xsi:type="dcterms:W3CDTF">2020-05-21T21:53:04Z</dcterms:created>
  <dcterms:modified xsi:type="dcterms:W3CDTF">2020-05-21T21:53:04Z</dcterms:modified>
</cp:coreProperties>
</file>